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sa1\OneDrive\Pulpit\"/>
    </mc:Choice>
  </mc:AlternateContent>
  <xr:revisionPtr revIDLastSave="0" documentId="13_ncr:1_{7A045BFC-86A4-4139-9B91-AED506267F60}" xr6:coauthVersionLast="47" xr6:coauthVersionMax="47" xr10:uidLastSave="{00000000-0000-0000-0000-000000000000}"/>
  <bookViews>
    <workbookView xWindow="11424" yWindow="0" windowWidth="11712" windowHeight="12336" xr2:uid="{2AA807B4-C6BE-4D4F-9C1E-89B36EEF2DE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" l="1"/>
  <c r="L12" i="1" s="1"/>
  <c r="E9" i="1"/>
  <c r="G9" i="1" s="1"/>
  <c r="L9" i="1" s="1"/>
  <c r="E10" i="1"/>
  <c r="G10" i="1" s="1"/>
  <c r="E11" i="1"/>
  <c r="G11" i="1" s="1"/>
  <c r="L11" i="1" s="1"/>
  <c r="E8" i="1"/>
  <c r="G8" i="1" s="1"/>
  <c r="I8" i="1" s="1"/>
  <c r="N8" i="1" l="1"/>
  <c r="M8" i="1"/>
  <c r="N13" i="1" s="1"/>
  <c r="J12" i="1"/>
  <c r="P8" i="1"/>
  <c r="L10" i="1"/>
  <c r="J10" i="1" s="1"/>
  <c r="J9" i="1"/>
  <c r="J11" i="1"/>
  <c r="I12" i="1"/>
  <c r="L8" i="1"/>
  <c r="I11" i="1"/>
  <c r="N11" i="1" s="1"/>
  <c r="I10" i="1"/>
  <c r="I9" i="1"/>
  <c r="O9" i="1" s="1"/>
  <c r="O11" i="1" l="1"/>
  <c r="O8" i="1"/>
  <c r="O13" i="1"/>
  <c r="O10" i="1"/>
  <c r="N10" i="1"/>
  <c r="M12" i="1"/>
  <c r="P12" i="1" s="1"/>
  <c r="O12" i="1"/>
  <c r="J8" i="1"/>
  <c r="P13" i="1" s="1"/>
  <c r="N9" i="1"/>
  <c r="N12" i="1"/>
  <c r="M10" i="1"/>
  <c r="P10" i="1" s="1"/>
  <c r="M11" i="1"/>
  <c r="P11" i="1" s="1"/>
  <c r="M9" i="1"/>
  <c r="P9" i="1" s="1"/>
  <c r="P14" i="1" l="1"/>
  <c r="N14" i="1"/>
  <c r="O14" i="1"/>
</calcChain>
</file>

<file path=xl/sharedStrings.xml><?xml version="1.0" encoding="utf-8"?>
<sst xmlns="http://schemas.openxmlformats.org/spreadsheetml/2006/main" count="30" uniqueCount="28">
  <si>
    <t>kampania reklamowa</t>
  </si>
  <si>
    <t xml:space="preserve">data rozpoczęcia </t>
  </si>
  <si>
    <t>data zakończenia</t>
  </si>
  <si>
    <t>liczba dni sob-nie</t>
  </si>
  <si>
    <t>długość spotu</t>
  </si>
  <si>
    <t>30s</t>
  </si>
  <si>
    <t>poranne</t>
  </si>
  <si>
    <t>popołudniowe</t>
  </si>
  <si>
    <t>cena netto jednostkowa za spoty</t>
  </si>
  <si>
    <t xml:space="preserve">liczba dni pon-pt </t>
  </si>
  <si>
    <t xml:space="preserve">pasmo </t>
  </si>
  <si>
    <t>liczba  dni</t>
  </si>
  <si>
    <t>spotów w paśmie</t>
  </si>
  <si>
    <t>rabat</t>
  </si>
  <si>
    <t>Vat [%]</t>
  </si>
  <si>
    <t>Vat [zł]</t>
  </si>
  <si>
    <t>cena netto za wszystkie spoty</t>
  </si>
  <si>
    <t>Razem</t>
  </si>
  <si>
    <t>Udzielono rabatu z netto</t>
  </si>
  <si>
    <t>Udzielono rabatu z brutto</t>
  </si>
  <si>
    <t>Cena za spoty brutto bez rabatu</t>
  </si>
  <si>
    <t>udzielony rabat</t>
  </si>
  <si>
    <t>Cena za spoty brutto z rabatem liczonym z ceny nertto</t>
  </si>
  <si>
    <t>Cena za spoty brutto z rabatem liczonym z ceny brutto</t>
  </si>
  <si>
    <t>produkcja spotu</t>
  </si>
  <si>
    <t>Vat po udzeileniu rabatu</t>
  </si>
  <si>
    <t>-</t>
  </si>
  <si>
    <t>łącznie liczba [szt]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</si>
</sst>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3" fillId="0" borderId="0" xfId="0" applyFont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44" fontId="0" fillId="0" borderId="1" xfId="1" applyFont="1" applyBorder="1"/>
    <xf numFmtId="44" fontId="0" fillId="0" borderId="1" xfId="0" applyNumberFormat="1" applyBorder="1"/>
    <xf numFmtId="9" fontId="0" fillId="0" borderId="1" xfId="0" applyNumberFormat="1" applyBorder="1" applyAlignment="1">
      <alignment horizontal="center" vertical="center" wrapText="1"/>
    </xf>
    <xf numFmtId="9" fontId="0" fillId="0" borderId="1" xfId="0" applyNumberFormat="1" applyBorder="1"/>
    <xf numFmtId="44" fontId="3" fillId="0" borderId="1" xfId="1" applyFont="1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44" fontId="0" fillId="2" borderId="1" xfId="0" applyNumberFormat="1" applyFill="1" applyBorder="1"/>
    <xf numFmtId="44" fontId="3" fillId="2" borderId="1" xfId="0" applyNumberFormat="1" applyFont="1" applyFill="1" applyBorder="1"/>
    <xf numFmtId="0" fontId="3" fillId="2" borderId="1" xfId="0" applyFont="1" applyFill="1" applyBorder="1" applyAlignment="1">
      <alignment horizontal="center" vertical="center" wrapText="1"/>
    </xf>
    <xf numFmtId="44" fontId="2" fillId="0" borderId="1" xfId="0" applyNumberFormat="1" applyFont="1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4ACAC-4674-430D-B09D-5CD02B2ED46A}">
  <dimension ref="A2:P14"/>
  <sheetViews>
    <sheetView tabSelected="1" workbookViewId="0">
      <selection activeCell="F16" sqref="F16:F17"/>
    </sheetView>
  </sheetViews>
  <sheetFormatPr defaultRowHeight="14.4" x14ac:dyDescent="0.3"/>
  <cols>
    <col min="1" max="1" width="15" bestFit="1" customWidth="1"/>
    <col min="2" max="2" width="12.21875" bestFit="1" customWidth="1"/>
    <col min="3" max="3" width="5.77734375" customWidth="1"/>
    <col min="4" max="4" width="9.44140625" customWidth="1"/>
    <col min="5" max="5" width="7.6640625" bestFit="1" customWidth="1"/>
    <col min="6" max="6" width="11.109375" bestFit="1" customWidth="1"/>
    <col min="7" max="7" width="11.77734375" bestFit="1" customWidth="1"/>
    <col min="8" max="8" width="6.33203125" bestFit="1" customWidth="1"/>
    <col min="9" max="9" width="10.77734375" bestFit="1" customWidth="1"/>
    <col min="10" max="10" width="10.21875" bestFit="1" customWidth="1"/>
    <col min="12" max="12" width="10.77734375" bestFit="1" customWidth="1"/>
    <col min="13" max="13" width="13.109375" bestFit="1" customWidth="1"/>
    <col min="14" max="15" width="11.77734375" bestFit="1" customWidth="1"/>
    <col min="16" max="16" width="12.5546875" style="3" bestFit="1" customWidth="1"/>
  </cols>
  <sheetData>
    <row r="2" spans="1:16" x14ac:dyDescent="0.3">
      <c r="A2" s="13" t="s">
        <v>0</v>
      </c>
      <c r="B2" s="13"/>
    </row>
    <row r="3" spans="1:16" x14ac:dyDescent="0.3">
      <c r="A3" s="7" t="s">
        <v>1</v>
      </c>
      <c r="B3" s="19">
        <v>44378</v>
      </c>
    </row>
    <row r="4" spans="1:16" x14ac:dyDescent="0.3">
      <c r="A4" s="7" t="s">
        <v>2</v>
      </c>
      <c r="B4" s="19">
        <v>44391</v>
      </c>
    </row>
    <row r="5" spans="1:16" ht="14.4" customHeight="1" x14ac:dyDescent="0.3">
      <c r="A5" s="7" t="s">
        <v>4</v>
      </c>
      <c r="B5" s="20" t="s">
        <v>5</v>
      </c>
    </row>
    <row r="6" spans="1:16" x14ac:dyDescent="0.3">
      <c r="C6" s="1"/>
      <c r="E6" s="2"/>
    </row>
    <row r="7" spans="1:16" ht="72" x14ac:dyDescent="0.3">
      <c r="A7" s="4"/>
      <c r="B7" s="5" t="s">
        <v>10</v>
      </c>
      <c r="C7" s="5" t="s">
        <v>11</v>
      </c>
      <c r="D7" s="5" t="s">
        <v>12</v>
      </c>
      <c r="E7" s="5" t="s">
        <v>27</v>
      </c>
      <c r="F7" s="5" t="s">
        <v>8</v>
      </c>
      <c r="G7" s="5" t="s">
        <v>16</v>
      </c>
      <c r="H7" s="5" t="s">
        <v>14</v>
      </c>
      <c r="I7" s="5" t="s">
        <v>15</v>
      </c>
      <c r="J7" s="5" t="s">
        <v>25</v>
      </c>
      <c r="K7" s="5" t="s">
        <v>13</v>
      </c>
      <c r="L7" s="5" t="s">
        <v>18</v>
      </c>
      <c r="M7" s="5" t="s">
        <v>19</v>
      </c>
      <c r="N7" s="5" t="s">
        <v>20</v>
      </c>
      <c r="O7" s="5" t="s">
        <v>22</v>
      </c>
      <c r="P7" s="17" t="s">
        <v>23</v>
      </c>
    </row>
    <row r="8" spans="1:16" x14ac:dyDescent="0.3">
      <c r="A8" s="6" t="s">
        <v>9</v>
      </c>
      <c r="B8" s="7" t="s">
        <v>6</v>
      </c>
      <c r="C8" s="7">
        <v>10</v>
      </c>
      <c r="D8" s="7">
        <v>4</v>
      </c>
      <c r="E8" s="7">
        <f>C8*D8</f>
        <v>40</v>
      </c>
      <c r="F8" s="8">
        <v>260</v>
      </c>
      <c r="G8" s="9">
        <f>F8*E8</f>
        <v>10400</v>
      </c>
      <c r="H8" s="10">
        <v>0.23</v>
      </c>
      <c r="I8" s="9">
        <f>G8*$H$8</f>
        <v>2392</v>
      </c>
      <c r="J8" s="8">
        <f>(G8-L8)*K8</f>
        <v>0</v>
      </c>
      <c r="K8" s="11">
        <v>0</v>
      </c>
      <c r="L8" s="8">
        <f>G8*K8</f>
        <v>0</v>
      </c>
      <c r="M8" s="8">
        <f>SUM(G8,I8)*K8</f>
        <v>0</v>
      </c>
      <c r="N8" s="9">
        <f>$G8+$I8</f>
        <v>12792</v>
      </c>
      <c r="O8" s="9">
        <f>$G8+$I8-L8</f>
        <v>12792</v>
      </c>
      <c r="P8" s="16">
        <f>$G8+$I8-M8</f>
        <v>12792</v>
      </c>
    </row>
    <row r="9" spans="1:16" x14ac:dyDescent="0.3">
      <c r="A9" s="6"/>
      <c r="B9" s="7" t="s">
        <v>7</v>
      </c>
      <c r="C9" s="7">
        <v>10</v>
      </c>
      <c r="D9" s="7">
        <v>4</v>
      </c>
      <c r="E9" s="7">
        <f t="shared" ref="E9:E11" si="0">C9*D9</f>
        <v>40</v>
      </c>
      <c r="F9" s="8">
        <v>210</v>
      </c>
      <c r="G9" s="9">
        <f t="shared" ref="G9:G12" si="1">F9*E9</f>
        <v>8400</v>
      </c>
      <c r="H9" s="10"/>
      <c r="I9" s="9">
        <f t="shared" ref="I9:I12" si="2">G9*$H$8</f>
        <v>1932</v>
      </c>
      <c r="J9" s="8">
        <f>(G9-L9)*K9</f>
        <v>0</v>
      </c>
      <c r="K9" s="11">
        <v>0</v>
      </c>
      <c r="L9" s="8">
        <f>G9*K9</f>
        <v>0</v>
      </c>
      <c r="M9" s="8">
        <f>SUM(G9,I9)*K9</f>
        <v>0</v>
      </c>
      <c r="N9" s="9">
        <f t="shared" ref="N9:N12" si="3">$G9+$I9</f>
        <v>10332</v>
      </c>
      <c r="O9" s="9">
        <f>$G9+$I9-L9</f>
        <v>10332</v>
      </c>
      <c r="P9" s="16">
        <f t="shared" ref="P9:P12" si="4">$G9+$I9-M9</f>
        <v>10332</v>
      </c>
    </row>
    <row r="10" spans="1:16" x14ac:dyDescent="0.3">
      <c r="A10" s="6" t="s">
        <v>3</v>
      </c>
      <c r="B10" s="7" t="s">
        <v>6</v>
      </c>
      <c r="C10" s="7">
        <v>4</v>
      </c>
      <c r="D10" s="7">
        <v>4</v>
      </c>
      <c r="E10" s="7">
        <f t="shared" si="0"/>
        <v>16</v>
      </c>
      <c r="F10" s="8">
        <v>260</v>
      </c>
      <c r="G10" s="9">
        <f t="shared" si="1"/>
        <v>4160</v>
      </c>
      <c r="H10" s="10"/>
      <c r="I10" s="18">
        <f t="shared" si="2"/>
        <v>956.80000000000007</v>
      </c>
      <c r="J10" s="12">
        <f>(G10-L10)*K10</f>
        <v>780</v>
      </c>
      <c r="K10" s="11">
        <v>0.25</v>
      </c>
      <c r="L10" s="8">
        <f>G10*K10</f>
        <v>1040</v>
      </c>
      <c r="M10" s="12">
        <f>SUM(G10,I10)*K10</f>
        <v>1279.2</v>
      </c>
      <c r="N10" s="9">
        <f t="shared" si="3"/>
        <v>5116.8</v>
      </c>
      <c r="O10" s="9">
        <f>$G10+$I10-L10</f>
        <v>4076.8</v>
      </c>
      <c r="P10" s="16">
        <f t="shared" si="4"/>
        <v>3837.6000000000004</v>
      </c>
    </row>
    <row r="11" spans="1:16" x14ac:dyDescent="0.3">
      <c r="A11" s="6"/>
      <c r="B11" s="7" t="s">
        <v>7</v>
      </c>
      <c r="C11" s="7">
        <v>4</v>
      </c>
      <c r="D11" s="7">
        <v>4</v>
      </c>
      <c r="E11" s="7">
        <f t="shared" si="0"/>
        <v>16</v>
      </c>
      <c r="F11" s="8">
        <v>210</v>
      </c>
      <c r="G11" s="9">
        <f t="shared" si="1"/>
        <v>3360</v>
      </c>
      <c r="H11" s="10"/>
      <c r="I11" s="18">
        <f t="shared" si="2"/>
        <v>772.80000000000007</v>
      </c>
      <c r="J11" s="12">
        <f>(G11-L11)*K11</f>
        <v>630</v>
      </c>
      <c r="K11" s="11">
        <v>0.25</v>
      </c>
      <c r="L11" s="8">
        <f>G11*K11</f>
        <v>840</v>
      </c>
      <c r="M11" s="12">
        <f>SUM(G11,I11)*K11</f>
        <v>1033.2</v>
      </c>
      <c r="N11" s="9">
        <f t="shared" si="3"/>
        <v>4132.8</v>
      </c>
      <c r="O11" s="9">
        <f>$G11+$I11-L11</f>
        <v>3292.8</v>
      </c>
      <c r="P11" s="16">
        <f t="shared" si="4"/>
        <v>3099.6000000000004</v>
      </c>
    </row>
    <row r="12" spans="1:16" x14ac:dyDescent="0.3">
      <c r="A12" s="7" t="s">
        <v>24</v>
      </c>
      <c r="B12" s="13" t="s">
        <v>26</v>
      </c>
      <c r="C12" s="13"/>
      <c r="D12" s="13"/>
      <c r="E12" s="7">
        <v>1</v>
      </c>
      <c r="F12" s="8">
        <v>500</v>
      </c>
      <c r="G12" s="9">
        <f t="shared" si="1"/>
        <v>500</v>
      </c>
      <c r="H12" s="10"/>
      <c r="I12" s="9">
        <f t="shared" si="2"/>
        <v>115</v>
      </c>
      <c r="J12" s="8">
        <f>(G12-L12)*K12</f>
        <v>0</v>
      </c>
      <c r="K12" s="11">
        <v>0</v>
      </c>
      <c r="L12" s="8">
        <f>G12*K12</f>
        <v>0</v>
      </c>
      <c r="M12" s="8">
        <f>SUM(G12,I12)*K12</f>
        <v>0</v>
      </c>
      <c r="N12" s="9">
        <f t="shared" si="3"/>
        <v>615</v>
      </c>
      <c r="O12" s="9">
        <f>$G12+$I12-L12</f>
        <v>615</v>
      </c>
      <c r="P12" s="16">
        <f t="shared" si="4"/>
        <v>615</v>
      </c>
    </row>
    <row r="13" spans="1:16" x14ac:dyDescent="0.3">
      <c r="M13" s="7" t="s">
        <v>21</v>
      </c>
      <c r="N13" s="9">
        <f>M8</f>
        <v>0</v>
      </c>
      <c r="O13" s="9">
        <f>SUM(L8:L12)</f>
        <v>1880</v>
      </c>
      <c r="P13" s="16">
        <f>SUM(J8:J12)</f>
        <v>1410</v>
      </c>
    </row>
    <row r="14" spans="1:16" x14ac:dyDescent="0.3">
      <c r="M14" s="14" t="s">
        <v>17</v>
      </c>
      <c r="N14" s="15">
        <f>SUM(N8:N13)</f>
        <v>32988.6</v>
      </c>
      <c r="O14" s="15">
        <f>SUM(O8:O13)</f>
        <v>32988.6</v>
      </c>
      <c r="P14" s="16">
        <f t="shared" ref="P14" si="5">SUM(P8:P12)</f>
        <v>30676.199999999997</v>
      </c>
    </row>
  </sheetData>
  <mergeCells count="5">
    <mergeCell ref="A10:A11"/>
    <mergeCell ref="A2:B2"/>
    <mergeCell ref="H8:H12"/>
    <mergeCell ref="B12:D12"/>
    <mergeCell ref="A8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Dawid Kosior</dc:creator>
  <cp:lastModifiedBy>Dawid Kosior</cp:lastModifiedBy>
  <dcterms:created xsi:type="dcterms:W3CDTF">2024-12-13T08:26:35Z</dcterms:created>
  <dcterms:modified xsi:type="dcterms:W3CDTF">2024-12-13T12:49:23Z</dcterms:modified>
</cp:coreProperties>
</file>